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9735" activeTab="0"/>
  </bookViews>
  <sheets>
    <sheet name="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<sst xmlns="http://schemas.openxmlformats.org/spreadsheetml/2006/main" count="43" uniqueCount="43">
  <si>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KORISNIK</t>
  </si>
  <si>
    <t>OSTALI PRIHODI</t>
  </si>
  <si>
    <t>UKUPNI RASHODI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</si>
  <si>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</si>
  <si>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</si>
  <si>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</si>
  <si>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</si>
  <si>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</si>
  <si>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</si>
  <si>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</si>
  <si>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</si>
  <si>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</si>
  <si>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DJEČJI VRTIĆ</t>
  </si>
  <si>
    <t>JAVNA VATROG. POSTROJBA</t>
  </si>
  <si>
    <t>NARODNA KNJIŽNICA</t>
  </si>
  <si>
    <t>UKUPNO KORISNICI:</t>
  </si>
  <si>
    <t>GRAD</t>
  </si>
  <si>
    <t>OD TOGA PRIHODI GRADA</t>
  </si>
  <si>
    <t>MANJAK/VIŠAK (3.-8.=9.)</t>
  </si>
  <si>
    <t>% (6./3.)</t>
  </si>
  <si>
    <t>% (3./2.)</t>
  </si>
  <si>
    <t>CENTAR ZA KULTURU</t>
  </si>
  <si>
    <t>10.</t>
  </si>
  <si>
    <t>11.</t>
  </si>
  <si>
    <t>UPRAVNI ODJEL ZA PRORAČUN</t>
  </si>
  <si>
    <t>I DRUŠTVENE DJELATNOSTI</t>
  </si>
  <si>
    <t>UKUPNO MANJAK/   VIŠAK</t>
  </si>
  <si>
    <t>UKUPNI PRIHOD PLANIR.</t>
  </si>
  <si>
    <t>UKUPNI PRIHOD OSTVAR.</t>
  </si>
  <si>
    <t>PRENE-             SENO</t>
  </si>
  <si>
    <t>UKUPNI RASHODI PLANIR.</t>
  </si>
  <si>
    <t>12.</t>
  </si>
  <si>
    <t>13.</t>
  </si>
  <si>
    <t>14.</t>
  </si>
  <si>
    <t>15.</t>
  </si>
  <si>
    <t>OD TOGA RASHODI GRADA</t>
  </si>
  <si>
    <t>OSTALI RASHODI</t>
  </si>
  <si>
    <t>% (9./8.)</t>
  </si>
  <si>
    <t>KONSOLIDIRANO:</t>
  </si>
  <si>
    <t>GRAD KRK</t>
  </si>
  <si>
    <t>Prilog 2.</t>
  </si>
  <si>
    <t>PRIHODI I RASHODI PRORAČUNSKIH KORISNIKA ZA RAZDOBLJE OD 01.01.-31.12.2011.</t>
  </si>
  <si>
    <t>Izvor podataka: Financijska izvješća za razdoblje 01.01.-31.12.2011.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</si>
</sst>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.5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4"/>
      <name val="Arial"/>
      <family val="2"/>
    </font>
    <font>
      <sz val="11"/>
      <name val="Arial"/>
      <family val="2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3" fontId="2" fillId="0" borderId="14" xfId="0" applyNumberFormat="1" applyFont="1" applyFill="1" applyBorder="1" applyAlignment="1">
      <alignment horizontal="right" vertical="center" wrapText="1"/>
    </xf>
    <xf numFmtId="3" fontId="2" fillId="0" borderId="15" xfId="0" applyNumberFormat="1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top" wrapText="1"/>
    </xf>
    <xf numFmtId="1" fontId="2" fillId="0" borderId="10" xfId="57" applyNumberFormat="1" applyFont="1" applyFill="1" applyBorder="1" applyAlignment="1">
      <alignment horizontal="right" vertical="center" wrapText="1"/>
    </xf>
    <xf numFmtId="1" fontId="2" fillId="0" borderId="12" xfId="57" applyNumberFormat="1" applyFont="1" applyFill="1" applyBorder="1" applyAlignment="1">
      <alignment horizontal="right" vertical="center" wrapText="1"/>
    </xf>
    <xf numFmtId="1" fontId="2" fillId="0" borderId="14" xfId="57" applyNumberFormat="1" applyFont="1" applyFill="1" applyBorder="1" applyAlignment="1">
      <alignment horizontal="right" vertical="center" wrapText="1"/>
    </xf>
    <xf numFmtId="1" fontId="2" fillId="0" borderId="10" xfId="0" applyNumberFormat="1" applyFont="1" applyFill="1" applyBorder="1" applyAlignment="1">
      <alignment horizontal="right" vertical="center" wrapText="1"/>
    </xf>
    <xf numFmtId="1" fontId="2" fillId="0" borderId="12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3" fontId="2" fillId="0" borderId="14" xfId="0" applyNumberFormat="1" applyFont="1" applyFill="1" applyBorder="1" applyAlignment="1" applyProtection="1">
      <alignment horizontal="right" vertical="center"/>
      <protection/>
    </xf>
    <xf numFmtId="3" fontId="2" fillId="0" borderId="10" xfId="42" applyNumberFormat="1" applyFont="1" applyFill="1" applyBorder="1" applyAlignment="1">
      <alignment horizontal="right" vertical="center" wrapText="1"/>
    </xf>
    <xf numFmtId="3" fontId="2" fillId="0" borderId="12" xfId="42" applyNumberFormat="1" applyFont="1" applyFill="1" applyBorder="1" applyAlignment="1">
      <alignment horizontal="right" vertical="center" wrapText="1"/>
    </xf>
    <xf numFmtId="3" fontId="2" fillId="0" borderId="14" xfId="42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3" fontId="20" fillId="0" borderId="0" xfId="0" applyNumberFormat="1" applyFont="1" applyFill="1" applyBorder="1" applyAlignment="1" applyProtection="1">
      <alignment vertical="center"/>
      <protection/>
    </xf>
    <xf numFmtId="0" fontId="22" fillId="0" borderId="0" xfId="0" applyFont="1" applyAlignment="1">
      <alignment/>
    </xf>
    <xf numFmtId="0" fontId="3" fillId="20" borderId="17" xfId="0" applyFont="1" applyFill="1" applyBorder="1" applyAlignment="1">
      <alignment horizontal="left" vertical="center" wrapText="1"/>
    </xf>
    <xf numFmtId="3" fontId="3" fillId="20" borderId="12" xfId="0" applyNumberFormat="1" applyFont="1" applyFill="1" applyBorder="1" applyAlignment="1">
      <alignment horizontal="right" vertical="center" wrapText="1"/>
    </xf>
    <xf numFmtId="1" fontId="3" fillId="20" borderId="12" xfId="57" applyNumberFormat="1" applyFont="1" applyFill="1" applyBorder="1" applyAlignment="1">
      <alignment horizontal="right" vertical="center" wrapText="1"/>
    </xf>
    <xf numFmtId="1" fontId="3" fillId="20" borderId="12" xfId="0" applyNumberFormat="1" applyFont="1" applyFill="1" applyBorder="1" applyAlignment="1">
      <alignment horizontal="right" vertical="center" wrapText="1"/>
    </xf>
    <xf numFmtId="3" fontId="3" fillId="20" borderId="12" xfId="42" applyNumberFormat="1" applyFont="1" applyFill="1" applyBorder="1" applyAlignment="1">
      <alignment horizontal="right" vertical="center" wrapText="1"/>
    </xf>
    <xf numFmtId="3" fontId="3" fillId="20" borderId="13" xfId="0" applyNumberFormat="1" applyFont="1" applyFill="1" applyBorder="1" applyAlignment="1">
      <alignment horizontal="right" vertic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25" fillId="24" borderId="22" xfId="0" applyFont="1" applyFill="1" applyBorder="1" applyAlignment="1">
      <alignment horizontal="left" vertical="center" wrapText="1"/>
    </xf>
    <xf numFmtId="3" fontId="3" fillId="24" borderId="23" xfId="0" applyNumberFormat="1" applyFont="1" applyFill="1" applyBorder="1" applyAlignment="1">
      <alignment horizontal="right" vertical="center" wrapText="1"/>
    </xf>
    <xf numFmtId="9" fontId="3" fillId="24" borderId="23" xfId="0" applyNumberFormat="1" applyFont="1" applyFill="1" applyBorder="1" applyAlignment="1">
      <alignment horizontal="right" vertical="center" wrapText="1"/>
    </xf>
    <xf numFmtId="3" fontId="3" fillId="24" borderId="24" xfId="0" applyNumberFormat="1" applyFont="1" applyFill="1" applyBorder="1" applyAlignment="1">
      <alignment horizontal="right" vertical="center" wrapText="1"/>
    </xf>
    <xf numFmtId="0" fontId="26" fillId="0" borderId="0" xfId="0" applyFont="1" applyAlignment="1">
      <alignment/>
    </xf>
    <xf numFmtId="0" fontId="3" fillId="24" borderId="25" xfId="0" applyFont="1" applyFill="1" applyBorder="1" applyAlignment="1">
      <alignment horizontal="center" vertical="top" wrapText="1"/>
    </xf>
    <xf numFmtId="0" fontId="3" fillId="24" borderId="26" xfId="0" applyFont="1" applyFill="1" applyBorder="1" applyAlignment="1">
      <alignment horizontal="center" vertical="top" wrapText="1"/>
    </xf>
    <xf numFmtId="0" fontId="24" fillId="24" borderId="26" xfId="0" applyFont="1" applyFill="1" applyBorder="1" applyAlignment="1">
      <alignment horizontal="center" vertical="top" wrapText="1"/>
    </xf>
    <xf numFmtId="0" fontId="3" fillId="24" borderId="27" xfId="0" applyFont="1" applyFill="1" applyBorder="1" applyAlignment="1">
      <alignment horizontal="center" vertical="top" wrapText="1"/>
    </xf>
    <xf numFmtId="3" fontId="2" fillId="0" borderId="0" xfId="0" applyNumberFormat="1" applyFont="1" applyFill="1" applyAlignment="1">
      <alignment/>
    </xf>
    <xf numFmtId="3" fontId="29" fillId="0" borderId="14" xfId="0" applyNumberFormat="1" applyFont="1" applyFill="1" applyBorder="1" applyAlignment="1" applyProtection="1">
      <alignment horizontal="right" vertical="center"/>
      <protection/>
    </xf>
    <xf numFmtId="3" fontId="2" fillId="0" borderId="28" xfId="0" applyNumberFormat="1" applyFont="1" applyFill="1" applyBorder="1" applyAlignment="1" applyProtection="1">
      <alignment vertical="center"/>
      <protection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DDDDD"/>
      <rgbColor rgb="00993366"/>
      <rgbColor rgb="00FFFFCC"/>
      <rgbColor rgb="00CCFFFF"/>
      <rgbColor rgb="00660066"/>
      <rgbColor rgb="00FF8080"/>
      <rgbColor rgb="000066CC"/>
      <rgbColor rgb="00CCCCFF"/>
      <rgbColor rgb="00C0C0C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5"/>
  <sheetViews>
    <sheetView tabSelected="1" zoomScalePageLayoutView="0" workbookViewId="0" topLeftCell="A1">
      <selection activeCell="I7" sqref="I7:I10"/>
    </sheetView>
  </sheetViews>
  <sheetFormatPr defaultColWidth="9.140625" defaultRowHeight="12.75"/>
  <cols>
    <col min="1" max="1" width="2.7109375" style="0" customWidth="1"/>
    <col min="2" max="2" width="16.140625" style="0" customWidth="1"/>
    <col min="3" max="3" width="9.7109375" style="0" customWidth="1"/>
    <col min="4" max="4" width="10.00390625" style="0" customWidth="1"/>
    <col min="5" max="5" width="0.13671875" style="0" customWidth="1"/>
    <col min="6" max="6" width="9.7109375" style="0" customWidth="1"/>
    <col min="7" max="7" width="10.140625" style="0" customWidth="1"/>
    <col min="8" max="8" width="5.00390625" style="0" customWidth="1"/>
    <col min="9" max="9" width="9.7109375" style="0" customWidth="1"/>
    <col min="10" max="10" width="10.28125" style="0" customWidth="1"/>
    <col min="11" max="11" width="0.13671875" style="0" customWidth="1"/>
    <col min="12" max="13" width="10.28125" style="0" customWidth="1"/>
    <col min="14" max="14" width="9.57421875" style="0" customWidth="1"/>
    <col min="16" max="16" width="9.8515625" style="0" customWidth="1"/>
  </cols>
  <sheetData>
    <row r="1" spans="2:16" ht="18">
      <c r="B1" s="53" t="s">
        <v>39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2:16" ht="18">
      <c r="B2" s="53" t="s">
        <v>41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2:16" ht="15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ht="13.5" thickBot="1">
      <c r="P4" t="s">
        <v>40</v>
      </c>
    </row>
    <row r="5" spans="2:16" s="21" customFormat="1" ht="39" customHeight="1" thickBot="1">
      <c r="B5" s="46" t="s">
        <v>0</v>
      </c>
      <c r="C5" s="47" t="s">
        <v>27</v>
      </c>
      <c r="D5" s="47" t="s">
        <v>28</v>
      </c>
      <c r="E5" s="48" t="s">
        <v>20</v>
      </c>
      <c r="F5" s="47" t="s">
        <v>17</v>
      </c>
      <c r="G5" s="47" t="s">
        <v>1</v>
      </c>
      <c r="H5" s="48" t="s">
        <v>19</v>
      </c>
      <c r="I5" s="47" t="s">
        <v>30</v>
      </c>
      <c r="J5" s="47" t="s">
        <v>2</v>
      </c>
      <c r="K5" s="48" t="s">
        <v>37</v>
      </c>
      <c r="L5" s="47" t="s">
        <v>35</v>
      </c>
      <c r="M5" s="47" t="s">
        <v>36</v>
      </c>
      <c r="N5" s="47" t="s">
        <v>18</v>
      </c>
      <c r="O5" s="47" t="s">
        <v>29</v>
      </c>
      <c r="P5" s="49" t="s">
        <v>26</v>
      </c>
    </row>
    <row r="6" spans="2:16" s="40" customFormat="1" ht="39" thickBot="1">
      <c r="B6" s="15" t="s">
        <v>3</v>
      </c>
      <c r="C6" s="38" t="s">
        <v>4</v>
      </c>
      <c r="D6" s="38" t="s">
        <v>5</v>
      </c>
      <c r="E6" s="38" t="s">
        <v>6</v>
      </c>
      <c r="F6" s="38" t="s">
        <v>7</v>
      </c>
      <c r="G6" s="38" t="s">
        <v>8</v>
      </c>
      <c r="H6" s="38" t="s">
        <v>9</v>
      </c>
      <c r="I6" s="38" t="s">
        <v>10</v>
      </c>
      <c r="J6" s="38" t="s">
        <v>11</v>
      </c>
      <c r="K6" s="38" t="s">
        <v>22</v>
      </c>
      <c r="L6" s="38" t="s">
        <v>23</v>
      </c>
      <c r="M6" s="38" t="s">
        <v>31</v>
      </c>
      <c r="N6" s="38" t="s">
        <v>32</v>
      </c>
      <c r="O6" s="38" t="s">
        <v>33</v>
      </c>
      <c r="P6" s="39" t="s">
        <v>34</v>
      </c>
    </row>
    <row r="7" spans="2:17" s="23" customFormat="1" ht="26.25" customHeight="1">
      <c r="B7" s="12" t="s">
        <v>12</v>
      </c>
      <c r="C7" s="22">
        <v>11063432</v>
      </c>
      <c r="D7" s="4">
        <v>10790263</v>
      </c>
      <c r="E7" s="16">
        <f aca="true" t="shared" si="0" ref="E7:E12">D7/C7*100</f>
        <v>97.53088372577335</v>
      </c>
      <c r="F7" s="22">
        <v>8088361</v>
      </c>
      <c r="G7" s="4">
        <f>D7-F7</f>
        <v>2701902</v>
      </c>
      <c r="H7" s="19">
        <f>G7/D7*100</f>
        <v>25.040186694244614</v>
      </c>
      <c r="I7" s="26">
        <v>11234999</v>
      </c>
      <c r="J7" s="26">
        <v>10710714</v>
      </c>
      <c r="K7" s="22">
        <f aca="true" t="shared" si="1" ref="K7:K12">J7/I7*100</f>
        <v>95.33346642932501</v>
      </c>
      <c r="L7" s="22">
        <v>8088361</v>
      </c>
      <c r="M7" s="22">
        <f>J7-L7</f>
        <v>2622353</v>
      </c>
      <c r="N7" s="4">
        <f>D7-J7</f>
        <v>79549</v>
      </c>
      <c r="O7" s="22">
        <v>3471</v>
      </c>
      <c r="P7" s="5">
        <f>N7+O7</f>
        <v>83020</v>
      </c>
      <c r="Q7" s="50"/>
    </row>
    <row r="8" spans="2:17" s="23" customFormat="1" ht="25.5">
      <c r="B8" s="13" t="s">
        <v>13</v>
      </c>
      <c r="C8" s="24">
        <v>5599594</v>
      </c>
      <c r="D8" s="24">
        <v>5501241</v>
      </c>
      <c r="E8" s="17">
        <f t="shared" si="0"/>
        <v>98.24356908733026</v>
      </c>
      <c r="F8" s="24">
        <v>4350849</v>
      </c>
      <c r="G8" s="6">
        <f>D8-F8</f>
        <v>1150392</v>
      </c>
      <c r="H8" s="20">
        <f>G8/D8*100</f>
        <v>20.91149978704805</v>
      </c>
      <c r="I8" s="27">
        <v>5887545</v>
      </c>
      <c r="J8" s="27">
        <v>5427870</v>
      </c>
      <c r="K8" s="24">
        <f t="shared" si="1"/>
        <v>92.19241636369658</v>
      </c>
      <c r="L8" s="24">
        <v>4350849</v>
      </c>
      <c r="M8" s="24">
        <f>J8-L8</f>
        <v>1077021</v>
      </c>
      <c r="N8" s="6">
        <f>D8-J8</f>
        <v>73371</v>
      </c>
      <c r="O8" s="24">
        <v>287950</v>
      </c>
      <c r="P8" s="7">
        <f>N8+O8</f>
        <v>361321</v>
      </c>
      <c r="Q8" s="50"/>
    </row>
    <row r="9" spans="2:17" s="23" customFormat="1" ht="26.25" customHeight="1">
      <c r="B9" s="13" t="s">
        <v>21</v>
      </c>
      <c r="C9" s="24">
        <v>1074300</v>
      </c>
      <c r="D9" s="24">
        <v>1095409</v>
      </c>
      <c r="E9" s="17">
        <f t="shared" si="0"/>
        <v>101.96490738155077</v>
      </c>
      <c r="F9" s="24">
        <v>705000</v>
      </c>
      <c r="G9" s="6">
        <f>D9-F9</f>
        <v>390409</v>
      </c>
      <c r="H9" s="20">
        <f>G9/D9*100</f>
        <v>35.64047766633285</v>
      </c>
      <c r="I9" s="27">
        <v>1074300</v>
      </c>
      <c r="J9" s="27">
        <v>1096756</v>
      </c>
      <c r="K9" s="24">
        <f t="shared" si="1"/>
        <v>102.0902913525086</v>
      </c>
      <c r="L9" s="24">
        <v>705000</v>
      </c>
      <c r="M9" s="24">
        <f>J9-L9</f>
        <v>391756</v>
      </c>
      <c r="N9" s="6">
        <f>D9-J9</f>
        <v>-1347</v>
      </c>
      <c r="O9" s="8">
        <v>1589</v>
      </c>
      <c r="P9" s="7">
        <f>N9+O9</f>
        <v>242</v>
      </c>
      <c r="Q9" s="50"/>
    </row>
    <row r="10" spans="2:17" s="23" customFormat="1" ht="25.5">
      <c r="B10" s="13" t="s">
        <v>14</v>
      </c>
      <c r="C10" s="52">
        <v>642500</v>
      </c>
      <c r="D10" s="24">
        <v>585622</v>
      </c>
      <c r="E10" s="17">
        <f t="shared" si="0"/>
        <v>91.14739299610895</v>
      </c>
      <c r="F10" s="24">
        <v>504053</v>
      </c>
      <c r="G10" s="6">
        <f>D10-F10</f>
        <v>81569</v>
      </c>
      <c r="H10" s="20">
        <f>G10/D10*100</f>
        <v>13.928609239406988</v>
      </c>
      <c r="I10" s="27">
        <v>642500</v>
      </c>
      <c r="J10" s="27">
        <v>585622</v>
      </c>
      <c r="K10" s="24">
        <f t="shared" si="1"/>
        <v>91.14739299610895</v>
      </c>
      <c r="L10" s="24">
        <v>504053</v>
      </c>
      <c r="M10" s="24">
        <f>J10-L10</f>
        <v>81569</v>
      </c>
      <c r="N10" s="6">
        <f>D10-J10</f>
        <v>0</v>
      </c>
      <c r="O10" s="8">
        <v>0</v>
      </c>
      <c r="P10" s="7">
        <f>N10+O10</f>
        <v>0</v>
      </c>
      <c r="Q10" s="50"/>
    </row>
    <row r="11" spans="2:16" s="23" customFormat="1" ht="25.5">
      <c r="B11" s="32" t="s">
        <v>15</v>
      </c>
      <c r="C11" s="33">
        <f>SUM(C7:C10)</f>
        <v>18379826</v>
      </c>
      <c r="D11" s="33">
        <f>SUM(D7:D10)</f>
        <v>17972535</v>
      </c>
      <c r="E11" s="34">
        <f t="shared" si="0"/>
        <v>97.78403234067613</v>
      </c>
      <c r="F11" s="33">
        <f>SUM(F7:F10)</f>
        <v>13648263</v>
      </c>
      <c r="G11" s="33">
        <f>SUM(G7:G10)</f>
        <v>4324272</v>
      </c>
      <c r="H11" s="35">
        <f>G11/D11*100</f>
        <v>24.060445563188498</v>
      </c>
      <c r="I11" s="36">
        <f>SUM(I7:I10)</f>
        <v>18839344</v>
      </c>
      <c r="J11" s="33">
        <f>SUM(J7:J10)</f>
        <v>17820962</v>
      </c>
      <c r="K11" s="33">
        <f t="shared" si="1"/>
        <v>94.5943871506354</v>
      </c>
      <c r="L11" s="33">
        <f>SUM(L7:L10)</f>
        <v>13648263</v>
      </c>
      <c r="M11" s="33">
        <f>J11-L11</f>
        <v>4172699</v>
      </c>
      <c r="N11" s="33">
        <f>SUM(N7:N10)</f>
        <v>151573</v>
      </c>
      <c r="O11" s="33">
        <f>SUM(O7:O10)</f>
        <v>293010</v>
      </c>
      <c r="P11" s="37">
        <f>SUM(P7:P10)</f>
        <v>444583</v>
      </c>
    </row>
    <row r="12" spans="2:16" s="23" customFormat="1" ht="21" customHeight="1" thickBot="1">
      <c r="B12" s="14" t="s">
        <v>16</v>
      </c>
      <c r="C12" s="25">
        <v>52806800</v>
      </c>
      <c r="D12" s="25">
        <v>53764561</v>
      </c>
      <c r="E12" s="18">
        <f t="shared" si="0"/>
        <v>101.81370770431081</v>
      </c>
      <c r="F12" s="9"/>
      <c r="G12" s="10">
        <f>D12</f>
        <v>53764561</v>
      </c>
      <c r="H12" s="9"/>
      <c r="I12" s="28">
        <v>53745601</v>
      </c>
      <c r="J12" s="28">
        <v>48751642</v>
      </c>
      <c r="K12" s="25">
        <f t="shared" si="1"/>
        <v>90.7081530263286</v>
      </c>
      <c r="L12" s="51"/>
      <c r="M12" s="25">
        <f>J12</f>
        <v>48751642</v>
      </c>
      <c r="N12" s="10">
        <f>D12-J12</f>
        <v>5012919</v>
      </c>
      <c r="O12" s="10">
        <v>918801</v>
      </c>
      <c r="P12" s="11">
        <f>N12+O12</f>
        <v>5931720</v>
      </c>
    </row>
    <row r="13" spans="2:16" s="23" customFormat="1" ht="24.75" thickBot="1">
      <c r="B13" s="41" t="s">
        <v>38</v>
      </c>
      <c r="C13" s="42"/>
      <c r="D13" s="42"/>
      <c r="E13" s="43"/>
      <c r="F13" s="42"/>
      <c r="G13" s="42">
        <f>G12+G11</f>
        <v>58088833</v>
      </c>
      <c r="H13" s="43"/>
      <c r="I13" s="43"/>
      <c r="J13" s="42"/>
      <c r="K13" s="42"/>
      <c r="L13" s="42"/>
      <c r="M13" s="42">
        <f>M12+M11</f>
        <v>52924341</v>
      </c>
      <c r="N13" s="42">
        <f>N11+N12</f>
        <v>5164492</v>
      </c>
      <c r="O13" s="42">
        <f>O12+O11</f>
        <v>1211811</v>
      </c>
      <c r="P13" s="44">
        <f>P12+P11</f>
        <v>6376303</v>
      </c>
    </row>
    <row r="14" ht="12.75">
      <c r="P14" s="1"/>
    </row>
    <row r="15" spans="2:16" ht="15">
      <c r="B15" s="45" t="s">
        <v>42</v>
      </c>
      <c r="N15" s="1"/>
      <c r="P15" s="1"/>
    </row>
    <row r="18" spans="8:16" ht="14.25">
      <c r="H18" s="2"/>
      <c r="I18" s="2"/>
      <c r="K18" s="31"/>
      <c r="L18" s="31"/>
      <c r="M18" s="54" t="s">
        <v>24</v>
      </c>
      <c r="N18" s="54"/>
      <c r="O18" s="54"/>
      <c r="P18" s="54"/>
    </row>
    <row r="19" spans="11:16" ht="14.25">
      <c r="K19" s="31"/>
      <c r="L19" s="31"/>
      <c r="M19" s="54" t="s">
        <v>25</v>
      </c>
      <c r="N19" s="54"/>
      <c r="O19" s="54"/>
      <c r="P19" s="54"/>
    </row>
    <row r="22" spans="2:7" ht="12.75">
      <c r="B22" s="29"/>
      <c r="C22" s="29"/>
      <c r="D22" s="29"/>
      <c r="E22" s="29"/>
      <c r="F22" s="29"/>
      <c r="G22" s="29"/>
    </row>
    <row r="23" spans="2:7" ht="12.75">
      <c r="B23" s="29"/>
      <c r="C23" s="30"/>
      <c r="D23" s="30"/>
      <c r="E23" s="30"/>
      <c r="F23" s="30"/>
      <c r="G23" s="30"/>
    </row>
    <row r="24" spans="2:7" ht="12.75">
      <c r="B24" s="29"/>
      <c r="C24" s="29"/>
      <c r="D24" s="29"/>
      <c r="E24" s="29"/>
      <c r="F24" s="29"/>
      <c r="G24" s="29"/>
    </row>
    <row r="25" spans="2:7" ht="12.75">
      <c r="B25" s="29"/>
      <c r="C25" s="29"/>
      <c r="D25" s="29"/>
      <c r="E25" s="29"/>
      <c r="F25" s="29"/>
      <c r="G25" s="29"/>
    </row>
  </sheetData>
  <sheetProtection/>
  <mergeCells count="4">
    <mergeCell ref="B2:P2"/>
    <mergeCell ref="M18:P18"/>
    <mergeCell ref="M19:P19"/>
    <mergeCell ref="B1:P1"/>
  </mergeCells>
  <dataValidations count="1">
    <dataValidation type="whole" operator="greaterThanOrEqual" allowBlank="1" showErrorMessage="1" errorTitle="Neispravan iznos" error="Vrijednost mora biti cjelobrojna numerička veća ili jednaka nuli" sqref="O8 C23:F23 C12 K10:M10 C7:C9 K12:M12">
      <formula1>0</formula1>
    </dataValidation>
  </dataValidations>
  <printOptions/>
  <pageMargins left="0.17" right="0.2" top="0.66" bottom="1" header="0.39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Krk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Marinka</dc:creator>
  <cp:keywords/>
  <dc:description/>
  <cp:lastModifiedBy>citezrg</cp:lastModifiedBy>
  <cp:lastPrinted>2012-05-14T12:38:38Z</cp:lastPrinted>
  <dcterms:created xsi:type="dcterms:W3CDTF">2008-03-28T09:43:40Z</dcterms:created>
  <dcterms:modified xsi:type="dcterms:W3CDTF">2013-01-24T18:27:36Z</dcterms:modified>
  <cp:category/>
  <cp:version/>
  <cp:contentType/>
  <cp:contentStatus/>
</cp:coreProperties>
</file>